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2020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1" l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9" i="1" l="1"/>
  <c r="G9" i="1"/>
  <c r="K71" i="1" l="1"/>
  <c r="J71" i="1"/>
  <c r="I71" i="1"/>
  <c r="H71" i="1"/>
  <c r="G71" i="1"/>
  <c r="K44" i="1"/>
  <c r="J44" i="1"/>
  <c r="I44" i="1"/>
  <c r="H44" i="1"/>
  <c r="G44" i="1"/>
  <c r="M71" i="1" l="1"/>
  <c r="M49" i="1"/>
  <c r="M44" i="1"/>
  <c r="M9" i="1"/>
  <c r="K73" i="1"/>
  <c r="I73" i="1"/>
  <c r="H73" i="1"/>
  <c r="J73" i="1"/>
  <c r="G73" i="1"/>
  <c r="L71" i="1"/>
  <c r="L49" i="1"/>
  <c r="L44" i="1"/>
  <c r="L9" i="1"/>
  <c r="L73" i="1" l="1"/>
  <c r="M73" i="1"/>
</calcChain>
</file>

<file path=xl/sharedStrings.xml><?xml version="1.0" encoding="utf-8"?>
<sst xmlns="http://schemas.openxmlformats.org/spreadsheetml/2006/main" count="145" uniqueCount="104">
  <si>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</si>
  <si>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</si>
  <si>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</si>
  <si>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</si>
  <si>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</si>
  <si>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</si>
  <si>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</si>
  <si>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</si>
  <si>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</si>
  <si>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</si>
  <si>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</si>
  <si>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</si>
  <si>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</si>
  <si>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</si>
  <si>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</si>
  <si>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</si>
  <si>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</si>
  <si>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</si>
  <si>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</si>
  <si>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</si>
  <si>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</si>
  <si>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</si>
  <si>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ADMINISTRACION Y SUPERVICION PRESIDENTE</t>
  </si>
  <si>
    <t>Equipo de audio y de video</t>
  </si>
  <si>
    <t>Automóviles y camiones</t>
  </si>
  <si>
    <t>E0003</t>
  </si>
  <si>
    <t>ATENCION EXPEDIENTES JURIDICOS Y ADMINISTRATIVOS</t>
  </si>
  <si>
    <t>Computadoras y equipo periférico</t>
  </si>
  <si>
    <t>E0004</t>
  </si>
  <si>
    <t>ADMINISTRACION Y SUPERVICION SECRETARIA</t>
  </si>
  <si>
    <t>E0005</t>
  </si>
  <si>
    <t>ADMINISTRACION Y SUPERVICION TESORERIA</t>
  </si>
  <si>
    <t>Camaras fotograficas y de video</t>
  </si>
  <si>
    <t>E0007</t>
  </si>
  <si>
    <t>IMPULSO CULTURAL</t>
  </si>
  <si>
    <t>E0008</t>
  </si>
  <si>
    <t>ADMINISTRACION Y SUPERVICION DESARROLLO SOCIAL</t>
  </si>
  <si>
    <t>Licencias informaticas e intelectuales</t>
  </si>
  <si>
    <t>E0009</t>
  </si>
  <si>
    <t>ADMINISTRACION Y SUPERVICION OBRAS PUBLICAS</t>
  </si>
  <si>
    <t>Otros bienes artísticos culturales y científicos</t>
  </si>
  <si>
    <t>E0011</t>
  </si>
  <si>
    <t>ADMINISTRACION Y SUPERVICION DESARROLLO ECONOMICO</t>
  </si>
  <si>
    <t>E0013</t>
  </si>
  <si>
    <t>ADMINISTRACION Y SUPERVICION  SEGURIDAD PUBLICA</t>
  </si>
  <si>
    <t>Equipo de comunicación y telecomunicacion</t>
  </si>
  <si>
    <t>E0014</t>
  </si>
  <si>
    <t>ADMINISTRACION Y SUPERVICION  TRANSITO</t>
  </si>
  <si>
    <t>Equipo para uso médico dental y para laboratorio</t>
  </si>
  <si>
    <t>E0015</t>
  </si>
  <si>
    <t>ADMINISTRACION Y SUPERVICION PROTECCION</t>
  </si>
  <si>
    <t>Instrumentos médicos</t>
  </si>
  <si>
    <t>E0016</t>
  </si>
  <si>
    <t>SUMINISTRO EFICIENTE</t>
  </si>
  <si>
    <t>Maquinaria y equipo industrial</t>
  </si>
  <si>
    <t>E0017</t>
  </si>
  <si>
    <t>ADMINISTRACION Y SUPERVICION OFICIALIA</t>
  </si>
  <si>
    <t>Maquinaria y equipo agropecuario</t>
  </si>
  <si>
    <t>Herramientas y maquinas -herramienta</t>
  </si>
  <si>
    <t>E0022</t>
  </si>
  <si>
    <t>ADMINISTRACION Y SUPERVICION  EDUCACION</t>
  </si>
  <si>
    <t>F0001</t>
  </si>
  <si>
    <t>TRASPARENCIA SOCIAL</t>
  </si>
  <si>
    <t>O0001</t>
  </si>
  <si>
    <t>ADMINISTRACION Y SUPERVICION CONTRALORIA</t>
  </si>
  <si>
    <t>P0001</t>
  </si>
  <si>
    <t>ADMINISTRACION Y SUPERVICION PLANEACION</t>
  </si>
  <si>
    <t>Software</t>
  </si>
  <si>
    <t>Otras construcc de ingeniería civil u obra pesada</t>
  </si>
  <si>
    <t>Construcción de vías de comunicación</t>
  </si>
  <si>
    <t>K0020</t>
  </si>
  <si>
    <t>PISBCC</t>
  </si>
  <si>
    <t>Instalaciones y equipamiento en construcciones</t>
  </si>
  <si>
    <t>K0027</t>
  </si>
  <si>
    <t>CODE</t>
  </si>
  <si>
    <t>K0034</t>
  </si>
  <si>
    <t>PIDMC</t>
  </si>
  <si>
    <t>K0035</t>
  </si>
  <si>
    <t>PICI (PICI ANTERIORMENTE)</t>
  </si>
  <si>
    <t>K0038</t>
  </si>
  <si>
    <t>PIECIS  CENTRO IMPULSO</t>
  </si>
  <si>
    <t>K0043</t>
  </si>
  <si>
    <t>ITS TEJIDO SOCIAL</t>
  </si>
  <si>
    <t>K0047</t>
  </si>
  <si>
    <t>EMBELLECIENDO MI COLONIA</t>
  </si>
  <si>
    <t>División de terrenos y Constr de obras de urbaniz</t>
  </si>
  <si>
    <t>K0048</t>
  </si>
  <si>
    <t>SERVICIOS BASICOS MI COMUNIDAD (PSBMC)</t>
  </si>
  <si>
    <t>Constr obras p abastecde agua petróleo gas el</t>
  </si>
  <si>
    <t>K0049</t>
  </si>
  <si>
    <t>SERVICIOS BASICOS ZONAS INDIGENAS (PSBZI)</t>
  </si>
  <si>
    <t>K0052</t>
  </si>
  <si>
    <t>CONECTANDO MI CAMINO RURAL</t>
  </si>
  <si>
    <t>K0053</t>
  </si>
  <si>
    <t>FAFET 2020</t>
  </si>
  <si>
    <t>K0054</t>
  </si>
  <si>
    <t>PROG IMPUL SOC (A CADA LUGAR SU BIENESTAR)</t>
  </si>
  <si>
    <t>MUNICIPIO DE VICTORIA GTO
PROGRAGAMAS Y PROYECTOS DE INVERSIÓN
DEL 1 DE ENERO AL 31 DE DICIEMBRE DEL 2020</t>
  </si>
  <si>
    <t>PROFR. JAVIER RÉSENDIZ GONZALEZ</t>
  </si>
  <si>
    <t>PRESIDENTE MUNICIPAL INTERINO</t>
  </si>
  <si>
    <t xml:space="preserve">               LIA MARICSA CORONA VELAZQUEZ</t>
  </si>
  <si>
    <t xml:space="preserve">                      TESORERA MUNICIPAL</t>
  </si>
  <si>
    <t>_______________________________</t>
  </si>
  <si>
    <t>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</si>
</sst>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2" xfId="3" applyFont="1" applyFill="1" applyBorder="1" applyAlignment="1" applyProtection="1">
      <alignment horizontal="center" vertical="center" wrapText="1"/>
      <protection locked="0"/>
    </xf>
    <xf numFmtId="0" fontId="4" fillId="0" borderId="3" xfId="3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5" fillId="0" borderId="8" xfId="0" applyFont="1" applyFill="1" applyBorder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44" fontId="7" fillId="0" borderId="0" xfId="1" applyFont="1" applyFill="1" applyBorder="1" applyAlignment="1" applyProtection="1">
      <alignment horizontal="left"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7" fillId="0" borderId="14" xfId="0" applyFont="1" applyFill="1" applyBorder="1" applyAlignment="1" applyProtection="1">
      <alignment horizontal="left" vertical="center" wrapText="1"/>
    </xf>
    <xf numFmtId="0" fontId="7" fillId="0" borderId="28" xfId="0" applyFont="1" applyFill="1" applyBorder="1" applyAlignment="1" applyProtection="1">
      <alignment horizontal="left" vertical="center" wrapText="1"/>
    </xf>
    <xf numFmtId="43" fontId="7" fillId="0" borderId="28" xfId="0" applyNumberFormat="1" applyFont="1" applyFill="1" applyBorder="1" applyAlignment="1" applyProtection="1">
      <alignment horizontal="right" vertical="center" wrapText="1"/>
    </xf>
    <xf numFmtId="9" fontId="7" fillId="0" borderId="28" xfId="2" applyFont="1" applyFill="1" applyBorder="1" applyAlignment="1" applyProtection="1">
      <alignment horizontal="center" vertical="top" wrapText="1"/>
    </xf>
    <xf numFmtId="9" fontId="7" fillId="0" borderId="29" xfId="2" applyFont="1" applyFill="1" applyBorder="1" applyAlignment="1" applyProtection="1">
      <alignment horizontal="center" vertical="top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5" fillId="0" borderId="30" xfId="0" applyFont="1" applyFill="1" applyBorder="1" applyAlignment="1">
      <alignment horizontal="center"/>
    </xf>
    <xf numFmtId="0" fontId="5" fillId="0" borderId="21" xfId="0" applyFont="1" applyFill="1" applyBorder="1"/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30" xfId="4" applyFont="1" applyBorder="1" applyAlignment="1" applyProtection="1">
      <alignment vertical="top" wrapText="1"/>
      <protection locked="0"/>
    </xf>
    <xf numFmtId="4" fontId="4" fillId="0" borderId="0" xfId="4" applyNumberFormat="1" applyFont="1" applyBorder="1" applyAlignment="1" applyProtection="1">
      <alignment vertical="top"/>
      <protection locked="0"/>
    </xf>
    <xf numFmtId="4" fontId="4" fillId="0" borderId="30" xfId="4" applyNumberFormat="1" applyFont="1" applyBorder="1" applyAlignment="1" applyProtection="1">
      <alignment vertical="top"/>
      <protection locked="0"/>
    </xf>
    <xf numFmtId="0" fontId="4" fillId="0" borderId="0" xfId="4" applyFont="1" applyBorder="1" applyAlignment="1" applyProtection="1">
      <alignment horizontal="center" vertical="center" wrapText="1"/>
      <protection locked="0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1257300</xdr:colOff>
      <xdr:row>0</xdr:row>
      <xdr:rowOff>996093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162175" cy="996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1"/>
  <sheetViews>
    <sheetView tabSelected="1" topLeftCell="A63" workbookViewId="0">
      <selection activeCell="F2" sqref="F2:F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" customWidth="1"/>
    <col min="6" max="6" width="42.85546875" style="1" customWidth="1"/>
    <col min="7" max="7" width="16.85546875" style="1" customWidth="1"/>
    <col min="8" max="8" width="13.5703125" style="1" bestFit="1" customWidth="1"/>
    <col min="9" max="11" width="16.5703125" style="1" bestFit="1" customWidth="1"/>
    <col min="12" max="12" width="17.28515625" style="1" bestFit="1" customWidth="1"/>
    <col min="13" max="13" width="17.4257812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93.75" customHeight="1" x14ac:dyDescent="0.2">
      <c r="B1" s="3" t="s">
        <v>97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2:13" ht="13.15" customHeight="1" x14ac:dyDescent="0.2">
      <c r="B2" s="6" t="s">
        <v>0</v>
      </c>
      <c r="C2" s="7"/>
      <c r="D2" s="8" t="s">
        <v>1</v>
      </c>
      <c r="E2" s="9" t="s">
        <v>2</v>
      </c>
      <c r="F2" s="8" t="s">
        <v>3</v>
      </c>
      <c r="G2" s="10" t="s">
        <v>4</v>
      </c>
      <c r="H2" s="10"/>
      <c r="I2" s="10"/>
      <c r="J2" s="10"/>
      <c r="K2" s="10"/>
      <c r="L2" s="10"/>
      <c r="M2" s="11"/>
    </row>
    <row r="3" spans="2:13" ht="12.75" customHeight="1" x14ac:dyDescent="0.2">
      <c r="B3" s="12"/>
      <c r="C3" s="13"/>
      <c r="D3" s="14"/>
      <c r="E3" s="9"/>
      <c r="F3" s="14"/>
      <c r="G3" s="15" t="s">
        <v>20</v>
      </c>
      <c r="H3" s="16" t="s">
        <v>5</v>
      </c>
      <c r="I3" s="17" t="s">
        <v>6</v>
      </c>
      <c r="J3" s="17" t="s">
        <v>7</v>
      </c>
      <c r="K3" s="17" t="s">
        <v>8</v>
      </c>
      <c r="L3" s="18" t="s">
        <v>9</v>
      </c>
      <c r="M3" s="19"/>
    </row>
    <row r="4" spans="2:13" ht="13.15" customHeight="1" x14ac:dyDescent="0.2">
      <c r="B4" s="12"/>
      <c r="C4" s="13"/>
      <c r="D4" s="14"/>
      <c r="E4" s="9"/>
      <c r="F4" s="14"/>
      <c r="G4" s="12"/>
      <c r="H4" s="20"/>
      <c r="I4" s="21"/>
      <c r="J4" s="21"/>
      <c r="K4" s="22"/>
      <c r="L4" s="23" t="s">
        <v>10</v>
      </c>
      <c r="M4" s="24" t="s">
        <v>11</v>
      </c>
    </row>
    <row r="5" spans="2:13" x14ac:dyDescent="0.2">
      <c r="B5" s="25"/>
      <c r="C5" s="26"/>
      <c r="D5" s="27"/>
      <c r="E5" s="9"/>
      <c r="F5" s="27"/>
      <c r="G5" s="28"/>
      <c r="H5" s="23"/>
      <c r="I5" s="29"/>
      <c r="J5" s="29"/>
      <c r="K5" s="30"/>
      <c r="L5" s="31"/>
      <c r="M5" s="32"/>
    </row>
    <row r="6" spans="2:13" ht="13.15" customHeight="1" x14ac:dyDescent="0.2">
      <c r="B6" s="33" t="s">
        <v>12</v>
      </c>
      <c r="C6" s="34"/>
      <c r="D6" s="34"/>
      <c r="E6" s="35"/>
      <c r="F6" s="36"/>
      <c r="G6" s="37"/>
      <c r="H6" s="37"/>
      <c r="I6" s="37"/>
      <c r="J6" s="38"/>
      <c r="K6" s="38"/>
      <c r="L6" s="37"/>
      <c r="M6" s="39"/>
    </row>
    <row r="7" spans="2:13" ht="13.15" customHeight="1" x14ac:dyDescent="0.2">
      <c r="B7" s="40"/>
      <c r="C7" s="41" t="s">
        <v>13</v>
      </c>
      <c r="D7" s="41"/>
      <c r="E7" s="35"/>
      <c r="F7" s="42"/>
      <c r="G7" s="43"/>
      <c r="H7" s="43"/>
      <c r="I7" s="43"/>
      <c r="J7" s="43"/>
      <c r="K7" s="43"/>
      <c r="L7" s="43"/>
      <c r="M7" s="44"/>
    </row>
    <row r="8" spans="2:13" ht="6.6" customHeight="1" x14ac:dyDescent="0.2">
      <c r="B8" s="40"/>
      <c r="C8" s="36"/>
      <c r="D8" s="36"/>
      <c r="E8" s="45"/>
      <c r="F8" s="46"/>
      <c r="G8" s="47"/>
      <c r="H8" s="47"/>
      <c r="I8" s="47"/>
      <c r="J8" s="47"/>
      <c r="K8" s="47"/>
      <c r="L8" s="43"/>
      <c r="M8" s="44"/>
    </row>
    <row r="9" spans="2:13" ht="28.5" x14ac:dyDescent="0.2">
      <c r="B9" s="40" t="s">
        <v>21</v>
      </c>
      <c r="C9" s="36"/>
      <c r="D9" s="48" t="s">
        <v>22</v>
      </c>
      <c r="E9" s="45">
        <v>5211</v>
      </c>
      <c r="F9" s="46" t="s">
        <v>23</v>
      </c>
      <c r="G9" s="49">
        <f t="shared" ref="G9:G41" si="0">+H9</f>
        <v>0</v>
      </c>
      <c r="H9" s="50">
        <v>0</v>
      </c>
      <c r="I9" s="50">
        <v>7490</v>
      </c>
      <c r="J9" s="50">
        <v>7490</v>
      </c>
      <c r="K9" s="50">
        <v>7490</v>
      </c>
      <c r="L9" s="51">
        <f t="shared" ref="L9:L41" si="1">IFERROR(K9/H9,0)</f>
        <v>0</v>
      </c>
      <c r="M9" s="52">
        <f t="shared" ref="M9:M41" si="2">IFERROR(K9/I9,0)</f>
        <v>1</v>
      </c>
    </row>
    <row r="10" spans="2:13" ht="14.25" x14ac:dyDescent="0.2">
      <c r="B10" s="40"/>
      <c r="C10" s="36"/>
      <c r="D10" s="48"/>
      <c r="E10" s="45">
        <v>5411</v>
      </c>
      <c r="F10" s="46" t="s">
        <v>24</v>
      </c>
      <c r="G10" s="49">
        <f t="shared" si="0"/>
        <v>0</v>
      </c>
      <c r="H10" s="50">
        <v>0</v>
      </c>
      <c r="I10" s="50">
        <v>322714</v>
      </c>
      <c r="J10" s="50">
        <v>322714</v>
      </c>
      <c r="K10" s="50">
        <v>322714</v>
      </c>
      <c r="L10" s="51">
        <f t="shared" si="1"/>
        <v>0</v>
      </c>
      <c r="M10" s="52">
        <f t="shared" si="2"/>
        <v>1</v>
      </c>
    </row>
    <row r="11" spans="2:13" ht="28.5" x14ac:dyDescent="0.2">
      <c r="B11" s="40" t="s">
        <v>25</v>
      </c>
      <c r="C11" s="36"/>
      <c r="D11" s="48" t="s">
        <v>26</v>
      </c>
      <c r="E11" s="45">
        <v>5151</v>
      </c>
      <c r="F11" s="46" t="s">
        <v>27</v>
      </c>
      <c r="G11" s="49">
        <f t="shared" si="0"/>
        <v>3000</v>
      </c>
      <c r="H11" s="50">
        <v>3000</v>
      </c>
      <c r="I11" s="50">
        <v>0</v>
      </c>
      <c r="J11" s="50">
        <v>0</v>
      </c>
      <c r="K11" s="50">
        <v>0</v>
      </c>
      <c r="L11" s="51">
        <f t="shared" si="1"/>
        <v>0</v>
      </c>
      <c r="M11" s="52">
        <f t="shared" si="2"/>
        <v>0</v>
      </c>
    </row>
    <row r="12" spans="2:13" ht="14.25" x14ac:dyDescent="0.2">
      <c r="B12" s="40"/>
      <c r="C12" s="36"/>
      <c r="D12" s="48"/>
      <c r="E12" s="45">
        <v>5411</v>
      </c>
      <c r="F12" s="46" t="s">
        <v>24</v>
      </c>
      <c r="G12" s="49">
        <f t="shared" si="0"/>
        <v>0</v>
      </c>
      <c r="H12" s="50">
        <v>0</v>
      </c>
      <c r="I12" s="50">
        <v>322714</v>
      </c>
      <c r="J12" s="50">
        <v>322714</v>
      </c>
      <c r="K12" s="50">
        <v>322714</v>
      </c>
      <c r="L12" s="51">
        <f t="shared" si="1"/>
        <v>0</v>
      </c>
      <c r="M12" s="52">
        <f t="shared" si="2"/>
        <v>1</v>
      </c>
    </row>
    <row r="13" spans="2:13" ht="28.5" x14ac:dyDescent="0.2">
      <c r="B13" s="40" t="s">
        <v>28</v>
      </c>
      <c r="C13" s="36"/>
      <c r="D13" s="48" t="s">
        <v>29</v>
      </c>
      <c r="E13" s="45">
        <v>5151</v>
      </c>
      <c r="F13" s="46" t="s">
        <v>27</v>
      </c>
      <c r="G13" s="49">
        <f t="shared" si="0"/>
        <v>0</v>
      </c>
      <c r="H13" s="50">
        <v>0</v>
      </c>
      <c r="I13" s="50">
        <v>7900</v>
      </c>
      <c r="J13" s="50">
        <v>7900</v>
      </c>
      <c r="K13" s="50">
        <v>7900</v>
      </c>
      <c r="L13" s="51">
        <f t="shared" si="1"/>
        <v>0</v>
      </c>
      <c r="M13" s="52">
        <f t="shared" si="2"/>
        <v>1</v>
      </c>
    </row>
    <row r="14" spans="2:13" ht="14.25" x14ac:dyDescent="0.2">
      <c r="B14" s="40"/>
      <c r="C14" s="36"/>
      <c r="D14" s="48"/>
      <c r="E14" s="45">
        <v>5211</v>
      </c>
      <c r="F14" s="46" t="s">
        <v>23</v>
      </c>
      <c r="G14" s="49">
        <f t="shared" si="0"/>
        <v>0</v>
      </c>
      <c r="H14" s="50">
        <v>0</v>
      </c>
      <c r="I14" s="50">
        <v>8650.01</v>
      </c>
      <c r="J14" s="50">
        <v>8650.01</v>
      </c>
      <c r="K14" s="50">
        <v>8650.01</v>
      </c>
      <c r="L14" s="51">
        <f t="shared" si="1"/>
        <v>0</v>
      </c>
      <c r="M14" s="52">
        <f t="shared" si="2"/>
        <v>1</v>
      </c>
    </row>
    <row r="15" spans="2:13" ht="28.5" x14ac:dyDescent="0.2">
      <c r="B15" s="40" t="s">
        <v>30</v>
      </c>
      <c r="C15" s="36"/>
      <c r="D15" s="48" t="s">
        <v>31</v>
      </c>
      <c r="E15" s="45">
        <v>5151</v>
      </c>
      <c r="F15" s="46" t="s">
        <v>27</v>
      </c>
      <c r="G15" s="49">
        <f t="shared" si="0"/>
        <v>0</v>
      </c>
      <c r="H15" s="50">
        <v>0</v>
      </c>
      <c r="I15" s="50">
        <v>79694</v>
      </c>
      <c r="J15" s="50">
        <v>79694</v>
      </c>
      <c r="K15" s="50">
        <v>79694</v>
      </c>
      <c r="L15" s="51">
        <f t="shared" si="1"/>
        <v>0</v>
      </c>
      <c r="M15" s="52">
        <f t="shared" si="2"/>
        <v>1</v>
      </c>
    </row>
    <row r="16" spans="2:13" ht="14.25" x14ac:dyDescent="0.2">
      <c r="B16" s="40"/>
      <c r="C16" s="36"/>
      <c r="D16" s="48"/>
      <c r="E16" s="45">
        <v>5211</v>
      </c>
      <c r="F16" s="46" t="s">
        <v>23</v>
      </c>
      <c r="G16" s="49">
        <f t="shared" si="0"/>
        <v>0</v>
      </c>
      <c r="H16" s="50">
        <v>0</v>
      </c>
      <c r="I16" s="50">
        <v>12998</v>
      </c>
      <c r="J16" s="50">
        <v>12998</v>
      </c>
      <c r="K16" s="50">
        <v>12998</v>
      </c>
      <c r="L16" s="51">
        <f t="shared" si="1"/>
        <v>0</v>
      </c>
      <c r="M16" s="52">
        <f t="shared" si="2"/>
        <v>1</v>
      </c>
    </row>
    <row r="17" spans="2:13" ht="14.25" x14ac:dyDescent="0.2">
      <c r="B17" s="40"/>
      <c r="C17" s="36"/>
      <c r="D17" s="48"/>
      <c r="E17" s="45">
        <v>5231</v>
      </c>
      <c r="F17" s="46" t="s">
        <v>32</v>
      </c>
      <c r="G17" s="49">
        <f t="shared" si="0"/>
        <v>0</v>
      </c>
      <c r="H17" s="50">
        <v>0</v>
      </c>
      <c r="I17" s="50">
        <v>14044.12</v>
      </c>
      <c r="J17" s="50">
        <v>14044.12</v>
      </c>
      <c r="K17" s="50">
        <v>14044.12</v>
      </c>
      <c r="L17" s="51">
        <f t="shared" si="1"/>
        <v>0</v>
      </c>
      <c r="M17" s="52">
        <f t="shared" si="2"/>
        <v>1</v>
      </c>
    </row>
    <row r="18" spans="2:13" ht="14.25" x14ac:dyDescent="0.2">
      <c r="B18" s="40"/>
      <c r="C18" s="36"/>
      <c r="D18" s="48"/>
      <c r="E18" s="45">
        <v>5411</v>
      </c>
      <c r="F18" s="46" t="s">
        <v>24</v>
      </c>
      <c r="G18" s="49">
        <f t="shared" si="0"/>
        <v>0</v>
      </c>
      <c r="H18" s="50">
        <v>0</v>
      </c>
      <c r="I18" s="50">
        <v>187264.06</v>
      </c>
      <c r="J18" s="50">
        <v>187264.06</v>
      </c>
      <c r="K18" s="50">
        <v>187264.06</v>
      </c>
      <c r="L18" s="51">
        <f t="shared" si="1"/>
        <v>0</v>
      </c>
      <c r="M18" s="52">
        <f t="shared" si="2"/>
        <v>1</v>
      </c>
    </row>
    <row r="19" spans="2:13" ht="14.25" x14ac:dyDescent="0.2">
      <c r="B19" s="40" t="s">
        <v>33</v>
      </c>
      <c r="C19" s="36"/>
      <c r="D19" s="48" t="s">
        <v>34</v>
      </c>
      <c r="E19" s="45">
        <v>5151</v>
      </c>
      <c r="F19" s="46" t="s">
        <v>27</v>
      </c>
      <c r="G19" s="49">
        <f t="shared" si="0"/>
        <v>10350</v>
      </c>
      <c r="H19" s="50">
        <v>10350</v>
      </c>
      <c r="I19" s="50">
        <v>0</v>
      </c>
      <c r="J19" s="50">
        <v>0</v>
      </c>
      <c r="K19" s="50">
        <v>0</v>
      </c>
      <c r="L19" s="51">
        <f t="shared" si="1"/>
        <v>0</v>
      </c>
      <c r="M19" s="52">
        <f t="shared" si="2"/>
        <v>0</v>
      </c>
    </row>
    <row r="20" spans="2:13" ht="28.5" x14ac:dyDescent="0.2">
      <c r="B20" s="40" t="s">
        <v>35</v>
      </c>
      <c r="C20" s="36"/>
      <c r="D20" s="48" t="s">
        <v>36</v>
      </c>
      <c r="E20" s="45">
        <v>5151</v>
      </c>
      <c r="F20" s="46" t="s">
        <v>27</v>
      </c>
      <c r="G20" s="49">
        <f t="shared" si="0"/>
        <v>103500</v>
      </c>
      <c r="H20" s="50">
        <v>103500</v>
      </c>
      <c r="I20" s="50">
        <v>0</v>
      </c>
      <c r="J20" s="50">
        <v>0</v>
      </c>
      <c r="K20" s="50">
        <v>0</v>
      </c>
      <c r="L20" s="51">
        <f t="shared" si="1"/>
        <v>0</v>
      </c>
      <c r="M20" s="52">
        <f t="shared" si="2"/>
        <v>0</v>
      </c>
    </row>
    <row r="21" spans="2:13" ht="14.25" x14ac:dyDescent="0.2">
      <c r="B21" s="40"/>
      <c r="C21" s="36"/>
      <c r="D21" s="48"/>
      <c r="E21" s="45">
        <v>5411</v>
      </c>
      <c r="F21" s="46" t="s">
        <v>24</v>
      </c>
      <c r="G21" s="49">
        <f t="shared" si="0"/>
        <v>429529.26</v>
      </c>
      <c r="H21" s="50">
        <v>429529.26</v>
      </c>
      <c r="I21" s="50">
        <v>0</v>
      </c>
      <c r="J21" s="50">
        <v>0</v>
      </c>
      <c r="K21" s="50">
        <v>0</v>
      </c>
      <c r="L21" s="51">
        <f t="shared" si="1"/>
        <v>0</v>
      </c>
      <c r="M21" s="52">
        <f t="shared" si="2"/>
        <v>0</v>
      </c>
    </row>
    <row r="22" spans="2:13" ht="14.25" x14ac:dyDescent="0.2">
      <c r="B22" s="40"/>
      <c r="C22" s="36"/>
      <c r="D22" s="48"/>
      <c r="E22" s="45">
        <v>5971</v>
      </c>
      <c r="F22" s="46" t="s">
        <v>37</v>
      </c>
      <c r="G22" s="49">
        <f t="shared" si="0"/>
        <v>37260</v>
      </c>
      <c r="H22" s="50">
        <v>37260</v>
      </c>
      <c r="I22" s="50">
        <v>1115</v>
      </c>
      <c r="J22" s="50">
        <v>0</v>
      </c>
      <c r="K22" s="50">
        <v>0</v>
      </c>
      <c r="L22" s="51">
        <f t="shared" si="1"/>
        <v>0</v>
      </c>
      <c r="M22" s="52">
        <f t="shared" si="2"/>
        <v>0</v>
      </c>
    </row>
    <row r="23" spans="2:13" ht="28.5" x14ac:dyDescent="0.2">
      <c r="B23" s="40" t="s">
        <v>38</v>
      </c>
      <c r="C23" s="36"/>
      <c r="D23" s="48" t="s">
        <v>39</v>
      </c>
      <c r="E23" s="45">
        <v>5133</v>
      </c>
      <c r="F23" s="46" t="s">
        <v>40</v>
      </c>
      <c r="G23" s="49">
        <f t="shared" si="0"/>
        <v>0</v>
      </c>
      <c r="H23" s="50">
        <v>0</v>
      </c>
      <c r="I23" s="50">
        <v>50000</v>
      </c>
      <c r="J23" s="50">
        <v>50000</v>
      </c>
      <c r="K23" s="50">
        <v>50000</v>
      </c>
      <c r="L23" s="51">
        <f t="shared" si="1"/>
        <v>0</v>
      </c>
      <c r="M23" s="52">
        <f t="shared" si="2"/>
        <v>1</v>
      </c>
    </row>
    <row r="24" spans="2:13" ht="14.25" x14ac:dyDescent="0.2">
      <c r="B24" s="40"/>
      <c r="C24" s="36"/>
      <c r="D24" s="48"/>
      <c r="E24" s="45">
        <v>5151</v>
      </c>
      <c r="F24" s="46" t="s">
        <v>27</v>
      </c>
      <c r="G24" s="49">
        <f t="shared" si="0"/>
        <v>14490</v>
      </c>
      <c r="H24" s="50">
        <v>14490</v>
      </c>
      <c r="I24" s="50">
        <v>38300</v>
      </c>
      <c r="J24" s="50">
        <v>38300</v>
      </c>
      <c r="K24" s="50">
        <v>38300</v>
      </c>
      <c r="L24" s="51">
        <f t="shared" si="1"/>
        <v>2.6432022084195999</v>
      </c>
      <c r="M24" s="52">
        <f t="shared" si="2"/>
        <v>1</v>
      </c>
    </row>
    <row r="25" spans="2:13" ht="28.5" x14ac:dyDescent="0.2">
      <c r="B25" s="40" t="s">
        <v>41</v>
      </c>
      <c r="C25" s="36"/>
      <c r="D25" s="48" t="s">
        <v>42</v>
      </c>
      <c r="E25" s="45">
        <v>5151</v>
      </c>
      <c r="F25" s="46" t="s">
        <v>27</v>
      </c>
      <c r="G25" s="49">
        <f t="shared" si="0"/>
        <v>0</v>
      </c>
      <c r="H25" s="50">
        <v>0</v>
      </c>
      <c r="I25" s="50">
        <v>7900</v>
      </c>
      <c r="J25" s="50">
        <v>7900</v>
      </c>
      <c r="K25" s="50">
        <v>7900</v>
      </c>
      <c r="L25" s="51">
        <f t="shared" si="1"/>
        <v>0</v>
      </c>
      <c r="M25" s="52">
        <f t="shared" si="2"/>
        <v>1</v>
      </c>
    </row>
    <row r="26" spans="2:13" ht="28.5" x14ac:dyDescent="0.2">
      <c r="B26" s="40" t="s">
        <v>43</v>
      </c>
      <c r="C26" s="36"/>
      <c r="D26" s="48" t="s">
        <v>44</v>
      </c>
      <c r="E26" s="45">
        <v>5151</v>
      </c>
      <c r="F26" s="46" t="s">
        <v>27</v>
      </c>
      <c r="G26" s="49">
        <f t="shared" si="0"/>
        <v>0</v>
      </c>
      <c r="H26" s="50">
        <v>0</v>
      </c>
      <c r="I26" s="50">
        <v>6500</v>
      </c>
      <c r="J26" s="50">
        <v>6500</v>
      </c>
      <c r="K26" s="50">
        <v>6500</v>
      </c>
      <c r="L26" s="51">
        <f t="shared" si="1"/>
        <v>0</v>
      </c>
      <c r="M26" s="52">
        <f t="shared" si="2"/>
        <v>1</v>
      </c>
    </row>
    <row r="27" spans="2:13" ht="28.5" x14ac:dyDescent="0.2">
      <c r="B27" s="40"/>
      <c r="C27" s="36"/>
      <c r="D27" s="48"/>
      <c r="E27" s="45">
        <v>5651</v>
      </c>
      <c r="F27" s="46" t="s">
        <v>45</v>
      </c>
      <c r="G27" s="49">
        <f t="shared" si="0"/>
        <v>0</v>
      </c>
      <c r="H27" s="50">
        <v>0</v>
      </c>
      <c r="I27" s="50">
        <v>7299</v>
      </c>
      <c r="J27" s="50">
        <v>7299</v>
      </c>
      <c r="K27" s="50">
        <v>7299</v>
      </c>
      <c r="L27" s="51">
        <f t="shared" si="1"/>
        <v>0</v>
      </c>
      <c r="M27" s="52">
        <f t="shared" si="2"/>
        <v>1</v>
      </c>
    </row>
    <row r="28" spans="2:13" ht="28.5" x14ac:dyDescent="0.2">
      <c r="B28" s="40" t="s">
        <v>46</v>
      </c>
      <c r="C28" s="36"/>
      <c r="D28" s="48" t="s">
        <v>47</v>
      </c>
      <c r="E28" s="45">
        <v>5311</v>
      </c>
      <c r="F28" s="46" t="s">
        <v>48</v>
      </c>
      <c r="G28" s="49">
        <f t="shared" si="0"/>
        <v>8280</v>
      </c>
      <c r="H28" s="50">
        <v>8280</v>
      </c>
      <c r="I28" s="50">
        <v>0</v>
      </c>
      <c r="J28" s="50">
        <v>0</v>
      </c>
      <c r="K28" s="50">
        <v>0</v>
      </c>
      <c r="L28" s="51">
        <f t="shared" si="1"/>
        <v>0</v>
      </c>
      <c r="M28" s="52">
        <f t="shared" si="2"/>
        <v>0</v>
      </c>
    </row>
    <row r="29" spans="2:13" ht="28.5" x14ac:dyDescent="0.2">
      <c r="B29" s="40" t="s">
        <v>49</v>
      </c>
      <c r="C29" s="36"/>
      <c r="D29" s="48" t="s">
        <v>50</v>
      </c>
      <c r="E29" s="45">
        <v>5321</v>
      </c>
      <c r="F29" s="46" t="s">
        <v>51</v>
      </c>
      <c r="G29" s="49">
        <f t="shared" si="0"/>
        <v>0</v>
      </c>
      <c r="H29" s="50">
        <v>0</v>
      </c>
      <c r="I29" s="50">
        <v>39509.599999999999</v>
      </c>
      <c r="J29" s="50">
        <v>39509.599999999999</v>
      </c>
      <c r="K29" s="50">
        <v>39509.599999999999</v>
      </c>
      <c r="L29" s="51">
        <f t="shared" si="1"/>
        <v>0</v>
      </c>
      <c r="M29" s="52">
        <f t="shared" si="2"/>
        <v>1</v>
      </c>
    </row>
    <row r="30" spans="2:13" ht="14.25" x14ac:dyDescent="0.2">
      <c r="B30" s="40" t="s">
        <v>52</v>
      </c>
      <c r="C30" s="36"/>
      <c r="D30" s="48" t="s">
        <v>53</v>
      </c>
      <c r="E30" s="45">
        <v>5621</v>
      </c>
      <c r="F30" s="46" t="s">
        <v>54</v>
      </c>
      <c r="G30" s="49">
        <f t="shared" si="0"/>
        <v>77625</v>
      </c>
      <c r="H30" s="50">
        <v>77625</v>
      </c>
      <c r="I30" s="50">
        <v>0</v>
      </c>
      <c r="J30" s="50">
        <v>0</v>
      </c>
      <c r="K30" s="50">
        <v>0</v>
      </c>
      <c r="L30" s="51">
        <f t="shared" si="1"/>
        <v>0</v>
      </c>
      <c r="M30" s="52">
        <f t="shared" si="2"/>
        <v>0</v>
      </c>
    </row>
    <row r="31" spans="2:13" ht="28.5" x14ac:dyDescent="0.2">
      <c r="B31" s="40" t="s">
        <v>55</v>
      </c>
      <c r="C31" s="36"/>
      <c r="D31" s="48" t="s">
        <v>56</v>
      </c>
      <c r="E31" s="45">
        <v>5151</v>
      </c>
      <c r="F31" s="46" t="s">
        <v>27</v>
      </c>
      <c r="G31" s="49">
        <f t="shared" si="0"/>
        <v>5175</v>
      </c>
      <c r="H31" s="50">
        <v>5175</v>
      </c>
      <c r="I31" s="50">
        <v>0</v>
      </c>
      <c r="J31" s="50">
        <v>0</v>
      </c>
      <c r="K31" s="50">
        <v>0</v>
      </c>
      <c r="L31" s="51">
        <f t="shared" si="1"/>
        <v>0</v>
      </c>
      <c r="M31" s="52">
        <f t="shared" si="2"/>
        <v>0</v>
      </c>
    </row>
    <row r="32" spans="2:13" ht="14.25" x14ac:dyDescent="0.2">
      <c r="B32" s="40"/>
      <c r="C32" s="36"/>
      <c r="D32" s="48"/>
      <c r="E32" s="45">
        <v>5411</v>
      </c>
      <c r="F32" s="46" t="s">
        <v>24</v>
      </c>
      <c r="G32" s="49">
        <f t="shared" si="0"/>
        <v>0</v>
      </c>
      <c r="H32" s="50">
        <v>0</v>
      </c>
      <c r="I32" s="50">
        <v>1899000</v>
      </c>
      <c r="J32" s="50">
        <v>1899000</v>
      </c>
      <c r="K32" s="50">
        <v>1899000</v>
      </c>
      <c r="L32" s="51">
        <f t="shared" si="1"/>
        <v>0</v>
      </c>
      <c r="M32" s="52">
        <f t="shared" si="2"/>
        <v>1</v>
      </c>
    </row>
    <row r="33" spans="2:13" ht="14.25" x14ac:dyDescent="0.2">
      <c r="B33" s="40"/>
      <c r="C33" s="36"/>
      <c r="D33" s="48"/>
      <c r="E33" s="45">
        <v>5611</v>
      </c>
      <c r="F33" s="46" t="s">
        <v>57</v>
      </c>
      <c r="G33" s="49">
        <f t="shared" si="0"/>
        <v>0</v>
      </c>
      <c r="H33" s="50">
        <v>0</v>
      </c>
      <c r="I33" s="50">
        <v>22424.99</v>
      </c>
      <c r="J33" s="50">
        <v>22424.99</v>
      </c>
      <c r="K33" s="50">
        <v>22424.99</v>
      </c>
      <c r="L33" s="51">
        <f t="shared" si="1"/>
        <v>0</v>
      </c>
      <c r="M33" s="52">
        <f t="shared" si="2"/>
        <v>1</v>
      </c>
    </row>
    <row r="34" spans="2:13" ht="14.25" x14ac:dyDescent="0.2">
      <c r="B34" s="40"/>
      <c r="C34" s="36"/>
      <c r="D34" s="48"/>
      <c r="E34" s="45">
        <v>5671</v>
      </c>
      <c r="F34" s="46" t="s">
        <v>58</v>
      </c>
      <c r="G34" s="49">
        <f t="shared" si="0"/>
        <v>34155</v>
      </c>
      <c r="H34" s="50">
        <v>34155</v>
      </c>
      <c r="I34" s="50">
        <v>0</v>
      </c>
      <c r="J34" s="50">
        <v>0</v>
      </c>
      <c r="K34" s="50">
        <v>0</v>
      </c>
      <c r="L34" s="51">
        <f t="shared" si="1"/>
        <v>0</v>
      </c>
      <c r="M34" s="52">
        <f t="shared" si="2"/>
        <v>0</v>
      </c>
    </row>
    <row r="35" spans="2:13" ht="28.5" x14ac:dyDescent="0.2">
      <c r="B35" s="40" t="s">
        <v>59</v>
      </c>
      <c r="C35" s="36"/>
      <c r="D35" s="48" t="s">
        <v>60</v>
      </c>
      <c r="E35" s="45">
        <v>5151</v>
      </c>
      <c r="F35" s="46" t="s">
        <v>27</v>
      </c>
      <c r="G35" s="49">
        <f t="shared" si="0"/>
        <v>0</v>
      </c>
      <c r="H35" s="50">
        <v>0</v>
      </c>
      <c r="I35" s="50">
        <v>14000.24</v>
      </c>
      <c r="J35" s="50">
        <v>14000.24</v>
      </c>
      <c r="K35" s="50">
        <v>14000.24</v>
      </c>
      <c r="L35" s="51">
        <f t="shared" si="1"/>
        <v>0</v>
      </c>
      <c r="M35" s="52">
        <f t="shared" si="2"/>
        <v>1</v>
      </c>
    </row>
    <row r="36" spans="2:13" ht="14.25" x14ac:dyDescent="0.2">
      <c r="B36" s="40" t="s">
        <v>61</v>
      </c>
      <c r="C36" s="36"/>
      <c r="D36" s="48" t="s">
        <v>62</v>
      </c>
      <c r="E36" s="45">
        <v>5151</v>
      </c>
      <c r="F36" s="46" t="s">
        <v>27</v>
      </c>
      <c r="G36" s="49">
        <f t="shared" si="0"/>
        <v>14179.5</v>
      </c>
      <c r="H36" s="50">
        <v>14179.5</v>
      </c>
      <c r="I36" s="50">
        <v>0</v>
      </c>
      <c r="J36" s="50">
        <v>0</v>
      </c>
      <c r="K36" s="50">
        <v>0</v>
      </c>
      <c r="L36" s="51">
        <f t="shared" si="1"/>
        <v>0</v>
      </c>
      <c r="M36" s="52">
        <f t="shared" si="2"/>
        <v>0</v>
      </c>
    </row>
    <row r="37" spans="2:13" ht="14.25" x14ac:dyDescent="0.2">
      <c r="B37" s="40"/>
      <c r="C37" s="36"/>
      <c r="D37" s="48"/>
      <c r="E37" s="45">
        <v>5211</v>
      </c>
      <c r="F37" s="46" t="s">
        <v>23</v>
      </c>
      <c r="G37" s="49">
        <f t="shared" si="0"/>
        <v>5175</v>
      </c>
      <c r="H37" s="50">
        <v>5175</v>
      </c>
      <c r="I37" s="50">
        <v>0</v>
      </c>
      <c r="J37" s="50">
        <v>0</v>
      </c>
      <c r="K37" s="50">
        <v>0</v>
      </c>
      <c r="L37" s="51">
        <f t="shared" si="1"/>
        <v>0</v>
      </c>
      <c r="M37" s="52">
        <f t="shared" si="2"/>
        <v>0</v>
      </c>
    </row>
    <row r="38" spans="2:13" ht="14.25" x14ac:dyDescent="0.2">
      <c r="B38" s="40"/>
      <c r="C38" s="36"/>
      <c r="D38" s="48"/>
      <c r="E38" s="45">
        <v>5231</v>
      </c>
      <c r="F38" s="46" t="s">
        <v>32</v>
      </c>
      <c r="G38" s="49">
        <f t="shared" si="0"/>
        <v>0</v>
      </c>
      <c r="H38" s="50">
        <v>0</v>
      </c>
      <c r="I38" s="50">
        <v>53000.01</v>
      </c>
      <c r="J38" s="50">
        <v>53000.01</v>
      </c>
      <c r="K38" s="50">
        <v>53000.01</v>
      </c>
      <c r="L38" s="51">
        <f t="shared" si="1"/>
        <v>0</v>
      </c>
      <c r="M38" s="52">
        <f t="shared" si="2"/>
        <v>1</v>
      </c>
    </row>
    <row r="39" spans="2:13" ht="28.5" x14ac:dyDescent="0.2">
      <c r="B39" s="40" t="s">
        <v>63</v>
      </c>
      <c r="C39" s="36"/>
      <c r="D39" s="48" t="s">
        <v>64</v>
      </c>
      <c r="E39" s="45">
        <v>5151</v>
      </c>
      <c r="F39" s="46" t="s">
        <v>27</v>
      </c>
      <c r="G39" s="49">
        <f t="shared" si="0"/>
        <v>25875</v>
      </c>
      <c r="H39" s="50">
        <v>25875</v>
      </c>
      <c r="I39" s="50">
        <v>9438.2900000000009</v>
      </c>
      <c r="J39" s="50">
        <v>0</v>
      </c>
      <c r="K39" s="50">
        <v>0</v>
      </c>
      <c r="L39" s="51">
        <f t="shared" si="1"/>
        <v>0</v>
      </c>
      <c r="M39" s="52">
        <f t="shared" si="2"/>
        <v>0</v>
      </c>
    </row>
    <row r="40" spans="2:13" ht="28.5" x14ac:dyDescent="0.2">
      <c r="B40" s="40" t="s">
        <v>65</v>
      </c>
      <c r="C40" s="36"/>
      <c r="D40" s="48" t="s">
        <v>66</v>
      </c>
      <c r="E40" s="45">
        <v>5151</v>
      </c>
      <c r="F40" s="46" t="s">
        <v>27</v>
      </c>
      <c r="G40" s="49">
        <f t="shared" si="0"/>
        <v>0</v>
      </c>
      <c r="H40" s="50">
        <v>0</v>
      </c>
      <c r="I40" s="50">
        <v>16300</v>
      </c>
      <c r="J40" s="50">
        <v>16300</v>
      </c>
      <c r="K40" s="50">
        <v>16300</v>
      </c>
      <c r="L40" s="51">
        <f t="shared" si="1"/>
        <v>0</v>
      </c>
      <c r="M40" s="52">
        <f t="shared" si="2"/>
        <v>1</v>
      </c>
    </row>
    <row r="41" spans="2:13" ht="14.25" x14ac:dyDescent="0.2">
      <c r="B41" s="40"/>
      <c r="C41" s="36"/>
      <c r="D41" s="48"/>
      <c r="E41" s="45">
        <v>5911</v>
      </c>
      <c r="F41" s="46" t="s">
        <v>67</v>
      </c>
      <c r="G41" s="49">
        <f t="shared" si="0"/>
        <v>0</v>
      </c>
      <c r="H41" s="50">
        <v>0</v>
      </c>
      <c r="I41" s="50">
        <v>104400</v>
      </c>
      <c r="J41" s="50">
        <v>104400</v>
      </c>
      <c r="K41" s="50">
        <v>104400</v>
      </c>
      <c r="L41" s="51">
        <f t="shared" si="1"/>
        <v>0</v>
      </c>
      <c r="M41" s="52">
        <f t="shared" si="2"/>
        <v>1</v>
      </c>
    </row>
    <row r="42" spans="2:13" ht="15" x14ac:dyDescent="0.2">
      <c r="B42" s="40"/>
      <c r="C42" s="36"/>
      <c r="D42" s="48"/>
      <c r="E42" s="53"/>
      <c r="F42" s="54"/>
      <c r="G42" s="55"/>
      <c r="H42" s="55"/>
      <c r="I42" s="55"/>
      <c r="J42" s="55"/>
      <c r="K42" s="55"/>
      <c r="L42" s="56"/>
      <c r="M42" s="57"/>
    </row>
    <row r="43" spans="2:13" ht="14.25" x14ac:dyDescent="0.2">
      <c r="B43" s="40"/>
      <c r="C43" s="36"/>
      <c r="D43" s="43"/>
      <c r="E43" s="58"/>
      <c r="F43" s="43"/>
      <c r="G43" s="43"/>
      <c r="H43" s="43"/>
      <c r="I43" s="43"/>
      <c r="J43" s="43"/>
      <c r="K43" s="43"/>
      <c r="L43" s="43"/>
      <c r="M43" s="44"/>
    </row>
    <row r="44" spans="2:13" ht="13.15" customHeight="1" x14ac:dyDescent="0.2">
      <c r="B44" s="59" t="s">
        <v>14</v>
      </c>
      <c r="C44" s="60"/>
      <c r="D44" s="60"/>
      <c r="E44" s="60"/>
      <c r="F44" s="60"/>
      <c r="G44" s="61">
        <f>SUM(G9:G41)</f>
        <v>768593.76</v>
      </c>
      <c r="H44" s="61">
        <f>SUM(H9:H41)</f>
        <v>768593.76</v>
      </c>
      <c r="I44" s="61">
        <f>SUM(I9:I41)</f>
        <v>3232655.3200000003</v>
      </c>
      <c r="J44" s="61">
        <f>SUM(J9:J41)</f>
        <v>3222102.0300000003</v>
      </c>
      <c r="K44" s="61">
        <f>SUM(K9:K41)</f>
        <v>3222102.0300000003</v>
      </c>
      <c r="L44" s="62">
        <f>IFERROR(K44/H44,0)</f>
        <v>4.1922042536488977</v>
      </c>
      <c r="M44" s="63">
        <f>IFERROR(K44/I44,0)</f>
        <v>0.99673541130886789</v>
      </c>
    </row>
    <row r="45" spans="2:13" ht="4.9000000000000004" customHeight="1" x14ac:dyDescent="0.2">
      <c r="B45" s="40"/>
      <c r="C45" s="36"/>
      <c r="D45" s="43"/>
      <c r="E45" s="58"/>
      <c r="F45" s="43"/>
      <c r="G45" s="43"/>
      <c r="H45" s="43"/>
      <c r="I45" s="43"/>
      <c r="J45" s="43"/>
      <c r="K45" s="43"/>
      <c r="L45" s="43"/>
      <c r="M45" s="44"/>
    </row>
    <row r="46" spans="2:13" ht="13.15" customHeight="1" x14ac:dyDescent="0.2">
      <c r="B46" s="64" t="s">
        <v>15</v>
      </c>
      <c r="C46" s="41"/>
      <c r="D46" s="41"/>
      <c r="E46" s="35"/>
      <c r="F46" s="42"/>
      <c r="G46" s="43"/>
      <c r="H46" s="43"/>
      <c r="I46" s="43"/>
      <c r="J46" s="43"/>
      <c r="K46" s="43"/>
      <c r="L46" s="43"/>
      <c r="M46" s="44"/>
    </row>
    <row r="47" spans="2:13" ht="13.15" customHeight="1" x14ac:dyDescent="0.2">
      <c r="B47" s="40"/>
      <c r="C47" s="41" t="s">
        <v>16</v>
      </c>
      <c r="D47" s="41"/>
      <c r="E47" s="35"/>
      <c r="F47" s="42"/>
      <c r="G47" s="43"/>
      <c r="H47" s="43"/>
      <c r="I47" s="43"/>
      <c r="J47" s="43"/>
      <c r="K47" s="43"/>
      <c r="L47" s="43"/>
      <c r="M47" s="44"/>
    </row>
    <row r="48" spans="2:13" ht="6" customHeight="1" x14ac:dyDescent="0.2">
      <c r="B48" s="65"/>
      <c r="C48" s="66"/>
      <c r="D48" s="66"/>
      <c r="E48" s="53"/>
      <c r="F48" s="66"/>
      <c r="G48" s="43"/>
      <c r="H48" s="43"/>
      <c r="I48" s="43"/>
      <c r="J48" s="43"/>
      <c r="K48" s="43"/>
      <c r="L48" s="43"/>
      <c r="M48" s="44"/>
    </row>
    <row r="49" spans="2:13" ht="28.5" x14ac:dyDescent="0.2">
      <c r="B49" s="40" t="s">
        <v>21</v>
      </c>
      <c r="C49" s="36"/>
      <c r="D49" s="43" t="s">
        <v>22</v>
      </c>
      <c r="E49" s="58">
        <v>6161</v>
      </c>
      <c r="F49" s="43" t="s">
        <v>68</v>
      </c>
      <c r="G49" s="49">
        <f t="shared" ref="G49:G68" si="3">+H49</f>
        <v>0</v>
      </c>
      <c r="H49" s="50">
        <v>0</v>
      </c>
      <c r="I49" s="50">
        <v>489846.86</v>
      </c>
      <c r="J49" s="50">
        <v>0</v>
      </c>
      <c r="K49" s="50">
        <v>0</v>
      </c>
      <c r="L49" s="51">
        <f t="shared" ref="L49:L68" si="4">IFERROR(K49/H49,0)</f>
        <v>0</v>
      </c>
      <c r="M49" s="52">
        <f t="shared" ref="M49:M68" si="5">IFERROR(K49/I49,0)</f>
        <v>0</v>
      </c>
    </row>
    <row r="50" spans="2:13" ht="28.5" x14ac:dyDescent="0.2">
      <c r="B50" s="40" t="s">
        <v>38</v>
      </c>
      <c r="C50" s="36"/>
      <c r="D50" s="43" t="s">
        <v>39</v>
      </c>
      <c r="E50" s="58">
        <v>6151</v>
      </c>
      <c r="F50" s="43" t="s">
        <v>69</v>
      </c>
      <c r="G50" s="49">
        <f t="shared" si="3"/>
        <v>0</v>
      </c>
      <c r="H50" s="50">
        <v>0</v>
      </c>
      <c r="I50" s="50">
        <v>1480857.35</v>
      </c>
      <c r="J50" s="50">
        <v>1480857.35</v>
      </c>
      <c r="K50" s="50">
        <v>1480857.35</v>
      </c>
      <c r="L50" s="51">
        <f t="shared" si="4"/>
        <v>0</v>
      </c>
      <c r="M50" s="52">
        <f t="shared" si="5"/>
        <v>1</v>
      </c>
    </row>
    <row r="51" spans="2:13" ht="28.5" x14ac:dyDescent="0.2">
      <c r="B51" s="40"/>
      <c r="C51" s="36"/>
      <c r="D51" s="43"/>
      <c r="E51" s="58">
        <v>6161</v>
      </c>
      <c r="F51" s="43" t="s">
        <v>68</v>
      </c>
      <c r="G51" s="49">
        <f t="shared" si="3"/>
        <v>0</v>
      </c>
      <c r="H51" s="50">
        <v>0</v>
      </c>
      <c r="I51" s="50">
        <v>1396565.41</v>
      </c>
      <c r="J51" s="50">
        <v>1396565.41</v>
      </c>
      <c r="K51" s="50">
        <v>1396565.41</v>
      </c>
      <c r="L51" s="51">
        <f t="shared" si="4"/>
        <v>0</v>
      </c>
      <c r="M51" s="52">
        <f t="shared" si="5"/>
        <v>1</v>
      </c>
    </row>
    <row r="52" spans="2:13" ht="28.5" x14ac:dyDescent="0.2">
      <c r="B52" s="40" t="s">
        <v>52</v>
      </c>
      <c r="C52" s="36"/>
      <c r="D52" s="43" t="s">
        <v>53</v>
      </c>
      <c r="E52" s="58">
        <v>6161</v>
      </c>
      <c r="F52" s="43" t="s">
        <v>68</v>
      </c>
      <c r="G52" s="49">
        <f t="shared" si="3"/>
        <v>0</v>
      </c>
      <c r="H52" s="50">
        <v>0</v>
      </c>
      <c r="I52" s="50">
        <v>7570122.7800000003</v>
      </c>
      <c r="J52" s="50">
        <v>7570122.7800000003</v>
      </c>
      <c r="K52" s="50">
        <v>7570122.7800000003</v>
      </c>
      <c r="L52" s="51">
        <f t="shared" si="4"/>
        <v>0</v>
      </c>
      <c r="M52" s="52">
        <f t="shared" si="5"/>
        <v>1</v>
      </c>
    </row>
    <row r="53" spans="2:13" ht="28.5" x14ac:dyDescent="0.2">
      <c r="B53" s="40" t="s">
        <v>70</v>
      </c>
      <c r="C53" s="36"/>
      <c r="D53" s="43" t="s">
        <v>71</v>
      </c>
      <c r="E53" s="58">
        <v>6161</v>
      </c>
      <c r="F53" s="43" t="s">
        <v>68</v>
      </c>
      <c r="G53" s="49">
        <f t="shared" si="3"/>
        <v>0</v>
      </c>
      <c r="H53" s="50">
        <v>0</v>
      </c>
      <c r="I53" s="50">
        <v>0</v>
      </c>
      <c r="J53" s="50">
        <v>57704.89</v>
      </c>
      <c r="K53" s="50">
        <v>57704.89</v>
      </c>
      <c r="L53" s="51">
        <f t="shared" si="4"/>
        <v>0</v>
      </c>
      <c r="M53" s="52">
        <f t="shared" si="5"/>
        <v>0</v>
      </c>
    </row>
    <row r="54" spans="2:13" ht="28.5" x14ac:dyDescent="0.2">
      <c r="B54" s="40"/>
      <c r="C54" s="36"/>
      <c r="D54" s="43"/>
      <c r="E54" s="58">
        <v>6171</v>
      </c>
      <c r="F54" s="43" t="s">
        <v>72</v>
      </c>
      <c r="G54" s="49">
        <f t="shared" si="3"/>
        <v>0</v>
      </c>
      <c r="H54" s="50">
        <v>0</v>
      </c>
      <c r="I54" s="50">
        <v>352513.37</v>
      </c>
      <c r="J54" s="50">
        <v>352513.37</v>
      </c>
      <c r="K54" s="50">
        <v>352513.37</v>
      </c>
      <c r="L54" s="51">
        <f t="shared" si="4"/>
        <v>0</v>
      </c>
      <c r="M54" s="52">
        <f t="shared" si="5"/>
        <v>1</v>
      </c>
    </row>
    <row r="55" spans="2:13" ht="28.5" x14ac:dyDescent="0.2">
      <c r="B55" s="40" t="s">
        <v>73</v>
      </c>
      <c r="C55" s="36"/>
      <c r="D55" s="43" t="s">
        <v>74</v>
      </c>
      <c r="E55" s="58">
        <v>6161</v>
      </c>
      <c r="F55" s="43" t="s">
        <v>68</v>
      </c>
      <c r="G55" s="49">
        <f t="shared" si="3"/>
        <v>0</v>
      </c>
      <c r="H55" s="50">
        <v>0</v>
      </c>
      <c r="I55" s="50">
        <v>818843.68</v>
      </c>
      <c r="J55" s="50">
        <v>320598.53000000003</v>
      </c>
      <c r="K55" s="50">
        <v>320598.53000000003</v>
      </c>
      <c r="L55" s="51">
        <f t="shared" si="4"/>
        <v>0</v>
      </c>
      <c r="M55" s="52">
        <f t="shared" si="5"/>
        <v>0.39152592592520225</v>
      </c>
    </row>
    <row r="56" spans="2:13" ht="28.5" x14ac:dyDescent="0.2">
      <c r="B56" s="40" t="s">
        <v>75</v>
      </c>
      <c r="C56" s="36"/>
      <c r="D56" s="43" t="s">
        <v>76</v>
      </c>
      <c r="E56" s="58">
        <v>6171</v>
      </c>
      <c r="F56" s="43" t="s">
        <v>72</v>
      </c>
      <c r="G56" s="49">
        <f t="shared" si="3"/>
        <v>0</v>
      </c>
      <c r="H56" s="50">
        <v>0</v>
      </c>
      <c r="I56" s="50">
        <v>81629.320000000007</v>
      </c>
      <c r="J56" s="50">
        <v>81629.320000000007</v>
      </c>
      <c r="K56" s="50">
        <v>81629.320000000007</v>
      </c>
      <c r="L56" s="51">
        <f t="shared" si="4"/>
        <v>0</v>
      </c>
      <c r="M56" s="52">
        <f t="shared" si="5"/>
        <v>1</v>
      </c>
    </row>
    <row r="57" spans="2:13" ht="28.5" x14ac:dyDescent="0.2">
      <c r="B57" s="40" t="s">
        <v>77</v>
      </c>
      <c r="C57" s="36"/>
      <c r="D57" s="43" t="s">
        <v>78</v>
      </c>
      <c r="E57" s="58">
        <v>6171</v>
      </c>
      <c r="F57" s="43" t="s">
        <v>72</v>
      </c>
      <c r="G57" s="49">
        <f t="shared" si="3"/>
        <v>0</v>
      </c>
      <c r="H57" s="50">
        <v>0</v>
      </c>
      <c r="I57" s="50">
        <v>41456.129999999997</v>
      </c>
      <c r="J57" s="50">
        <v>41456.129999999997</v>
      </c>
      <c r="K57" s="50">
        <v>41456.129999999997</v>
      </c>
      <c r="L57" s="51">
        <f t="shared" si="4"/>
        <v>0</v>
      </c>
      <c r="M57" s="52">
        <f t="shared" si="5"/>
        <v>1</v>
      </c>
    </row>
    <row r="58" spans="2:13" ht="28.5" x14ac:dyDescent="0.2">
      <c r="B58" s="40" t="s">
        <v>79</v>
      </c>
      <c r="C58" s="36"/>
      <c r="D58" s="43" t="s">
        <v>80</v>
      </c>
      <c r="E58" s="58">
        <v>6161</v>
      </c>
      <c r="F58" s="43" t="s">
        <v>68</v>
      </c>
      <c r="G58" s="49">
        <f t="shared" si="3"/>
        <v>0</v>
      </c>
      <c r="H58" s="50">
        <v>0</v>
      </c>
      <c r="I58" s="50">
        <v>6145399.0300000003</v>
      </c>
      <c r="J58" s="50">
        <v>5776944.3600000003</v>
      </c>
      <c r="K58" s="50">
        <v>5776944.3600000003</v>
      </c>
      <c r="L58" s="51">
        <f t="shared" si="4"/>
        <v>0</v>
      </c>
      <c r="M58" s="52">
        <f t="shared" si="5"/>
        <v>0.94004381681298244</v>
      </c>
    </row>
    <row r="59" spans="2:13" ht="28.5" x14ac:dyDescent="0.2">
      <c r="B59" s="40" t="s">
        <v>81</v>
      </c>
      <c r="C59" s="36"/>
      <c r="D59" s="43" t="s">
        <v>82</v>
      </c>
      <c r="E59" s="58">
        <v>6161</v>
      </c>
      <c r="F59" s="43" t="s">
        <v>68</v>
      </c>
      <c r="G59" s="49">
        <f t="shared" si="3"/>
        <v>0</v>
      </c>
      <c r="H59" s="50">
        <v>0</v>
      </c>
      <c r="I59" s="50">
        <v>0</v>
      </c>
      <c r="J59" s="50">
        <v>0</v>
      </c>
      <c r="K59" s="50">
        <v>0</v>
      </c>
      <c r="L59" s="51">
        <f t="shared" si="4"/>
        <v>0</v>
      </c>
      <c r="M59" s="52">
        <f t="shared" si="5"/>
        <v>0</v>
      </c>
    </row>
    <row r="60" spans="2:13" ht="28.5" x14ac:dyDescent="0.2">
      <c r="B60" s="40" t="s">
        <v>83</v>
      </c>
      <c r="C60" s="36"/>
      <c r="D60" s="43" t="s">
        <v>84</v>
      </c>
      <c r="E60" s="58">
        <v>6141</v>
      </c>
      <c r="F60" s="43" t="s">
        <v>85</v>
      </c>
      <c r="G60" s="49">
        <f t="shared" si="3"/>
        <v>0</v>
      </c>
      <c r="H60" s="50">
        <v>0</v>
      </c>
      <c r="I60" s="50">
        <v>7120675.5899999999</v>
      </c>
      <c r="J60" s="50">
        <v>7198236.9800000004</v>
      </c>
      <c r="K60" s="50">
        <v>7198236.9800000004</v>
      </c>
      <c r="L60" s="51">
        <f t="shared" si="4"/>
        <v>0</v>
      </c>
      <c r="M60" s="52">
        <f t="shared" si="5"/>
        <v>1.0108924201109406</v>
      </c>
    </row>
    <row r="61" spans="2:13" ht="14.25" x14ac:dyDescent="0.2">
      <c r="B61" s="40"/>
      <c r="C61" s="36"/>
      <c r="D61" s="43"/>
      <c r="E61" s="58">
        <v>6151</v>
      </c>
      <c r="F61" s="43" t="s">
        <v>69</v>
      </c>
      <c r="G61" s="49">
        <f t="shared" si="3"/>
        <v>0</v>
      </c>
      <c r="H61" s="50">
        <v>0</v>
      </c>
      <c r="I61" s="50">
        <v>4299862.49</v>
      </c>
      <c r="J61" s="50">
        <v>4364324.29</v>
      </c>
      <c r="K61" s="50">
        <v>4364324.29</v>
      </c>
      <c r="L61" s="51">
        <f t="shared" si="4"/>
        <v>0</v>
      </c>
      <c r="M61" s="52">
        <f t="shared" si="5"/>
        <v>1.0149915956963544</v>
      </c>
    </row>
    <row r="62" spans="2:13" ht="28.5" x14ac:dyDescent="0.2">
      <c r="B62" s="40"/>
      <c r="C62" s="36"/>
      <c r="D62" s="43"/>
      <c r="E62" s="58">
        <v>6161</v>
      </c>
      <c r="F62" s="43" t="s">
        <v>68</v>
      </c>
      <c r="G62" s="49">
        <f t="shared" si="3"/>
        <v>0</v>
      </c>
      <c r="H62" s="50">
        <v>0</v>
      </c>
      <c r="I62" s="50">
        <v>8725906.4700000007</v>
      </c>
      <c r="J62" s="50">
        <v>0</v>
      </c>
      <c r="K62" s="50">
        <v>0</v>
      </c>
      <c r="L62" s="51">
        <f t="shared" si="4"/>
        <v>0</v>
      </c>
      <c r="M62" s="52">
        <f t="shared" si="5"/>
        <v>0</v>
      </c>
    </row>
    <row r="63" spans="2:13" ht="28.5" x14ac:dyDescent="0.2">
      <c r="B63" s="40" t="s">
        <v>86</v>
      </c>
      <c r="C63" s="36"/>
      <c r="D63" s="43" t="s">
        <v>87</v>
      </c>
      <c r="E63" s="58">
        <v>6131</v>
      </c>
      <c r="F63" s="43" t="s">
        <v>88</v>
      </c>
      <c r="G63" s="49">
        <f t="shared" si="3"/>
        <v>0</v>
      </c>
      <c r="H63" s="50">
        <v>0</v>
      </c>
      <c r="I63" s="50">
        <v>278463.74</v>
      </c>
      <c r="J63" s="50">
        <v>278463.74</v>
      </c>
      <c r="K63" s="50">
        <v>278463.74</v>
      </c>
      <c r="L63" s="51">
        <f t="shared" si="4"/>
        <v>0</v>
      </c>
      <c r="M63" s="52">
        <f t="shared" si="5"/>
        <v>1</v>
      </c>
    </row>
    <row r="64" spans="2:13" ht="28.5" x14ac:dyDescent="0.2">
      <c r="B64" s="40"/>
      <c r="C64" s="36"/>
      <c r="D64" s="43"/>
      <c r="E64" s="58">
        <v>6171</v>
      </c>
      <c r="F64" s="43" t="s">
        <v>72</v>
      </c>
      <c r="G64" s="49">
        <f t="shared" si="3"/>
        <v>0</v>
      </c>
      <c r="H64" s="50">
        <v>0</v>
      </c>
      <c r="I64" s="50">
        <v>3001512.18</v>
      </c>
      <c r="J64" s="50">
        <v>2958994.82</v>
      </c>
      <c r="K64" s="50">
        <v>2958994.82</v>
      </c>
      <c r="L64" s="51">
        <f t="shared" si="4"/>
        <v>0</v>
      </c>
      <c r="M64" s="52">
        <f t="shared" si="5"/>
        <v>0.98583468683442077</v>
      </c>
    </row>
    <row r="65" spans="2:13" ht="28.5" x14ac:dyDescent="0.2">
      <c r="B65" s="40" t="s">
        <v>89</v>
      </c>
      <c r="C65" s="36"/>
      <c r="D65" s="43" t="s">
        <v>90</v>
      </c>
      <c r="E65" s="58">
        <v>6171</v>
      </c>
      <c r="F65" s="43" t="s">
        <v>72</v>
      </c>
      <c r="G65" s="49">
        <f t="shared" si="3"/>
        <v>0</v>
      </c>
      <c r="H65" s="50">
        <v>0</v>
      </c>
      <c r="I65" s="50">
        <v>2456882.86</v>
      </c>
      <c r="J65" s="50">
        <v>2312576.14</v>
      </c>
      <c r="K65" s="50">
        <v>2312576.14</v>
      </c>
      <c r="L65" s="51">
        <f t="shared" si="4"/>
        <v>0</v>
      </c>
      <c r="M65" s="52">
        <f t="shared" si="5"/>
        <v>0.94126430594253085</v>
      </c>
    </row>
    <row r="66" spans="2:13" ht="14.25" x14ac:dyDescent="0.2">
      <c r="B66" s="40" t="s">
        <v>91</v>
      </c>
      <c r="C66" s="36"/>
      <c r="D66" s="43" t="s">
        <v>92</v>
      </c>
      <c r="E66" s="58">
        <v>6151</v>
      </c>
      <c r="F66" s="43" t="s">
        <v>69</v>
      </c>
      <c r="G66" s="49">
        <f t="shared" si="3"/>
        <v>0</v>
      </c>
      <c r="H66" s="50">
        <v>0</v>
      </c>
      <c r="I66" s="50">
        <v>24713885.07</v>
      </c>
      <c r="J66" s="50">
        <v>24705932.629999999</v>
      </c>
      <c r="K66" s="50">
        <v>24705932.629999999</v>
      </c>
      <c r="L66" s="51">
        <f t="shared" si="4"/>
        <v>0</v>
      </c>
      <c r="M66" s="52">
        <f t="shared" si="5"/>
        <v>0.99967821975470561</v>
      </c>
    </row>
    <row r="67" spans="2:13" ht="28.5" x14ac:dyDescent="0.2">
      <c r="B67" s="40" t="s">
        <v>93</v>
      </c>
      <c r="C67" s="36"/>
      <c r="D67" s="43" t="s">
        <v>94</v>
      </c>
      <c r="E67" s="58">
        <v>6161</v>
      </c>
      <c r="F67" s="43" t="s">
        <v>68</v>
      </c>
      <c r="G67" s="49">
        <f t="shared" si="3"/>
        <v>0</v>
      </c>
      <c r="H67" s="50">
        <v>0</v>
      </c>
      <c r="I67" s="50">
        <v>5848316.9800000004</v>
      </c>
      <c r="J67" s="50">
        <v>1124408.42</v>
      </c>
      <c r="K67" s="50">
        <v>1124408.42</v>
      </c>
      <c r="L67" s="51">
        <f t="shared" si="4"/>
        <v>0</v>
      </c>
      <c r="M67" s="52">
        <f t="shared" si="5"/>
        <v>0.1922618804427389</v>
      </c>
    </row>
    <row r="68" spans="2:13" ht="28.5" x14ac:dyDescent="0.2">
      <c r="B68" s="40" t="s">
        <v>95</v>
      </c>
      <c r="C68" s="36"/>
      <c r="D68" s="43" t="s">
        <v>96</v>
      </c>
      <c r="E68" s="58">
        <v>6161</v>
      </c>
      <c r="F68" s="43" t="s">
        <v>68</v>
      </c>
      <c r="G68" s="49">
        <f t="shared" si="3"/>
        <v>0</v>
      </c>
      <c r="H68" s="50">
        <v>0</v>
      </c>
      <c r="I68" s="50">
        <v>359644.38</v>
      </c>
      <c r="J68" s="50">
        <v>0</v>
      </c>
      <c r="K68" s="50">
        <v>0</v>
      </c>
      <c r="L68" s="51">
        <f t="shared" si="4"/>
        <v>0</v>
      </c>
      <c r="M68" s="52">
        <f t="shared" si="5"/>
        <v>0</v>
      </c>
    </row>
    <row r="69" spans="2:13" ht="15" x14ac:dyDescent="0.2">
      <c r="B69" s="40"/>
      <c r="C69" s="36"/>
      <c r="D69" s="43"/>
      <c r="E69" s="58"/>
      <c r="F69" s="43"/>
      <c r="G69" s="55"/>
      <c r="H69" s="55"/>
      <c r="I69" s="55"/>
      <c r="J69" s="55"/>
      <c r="K69" s="55"/>
      <c r="L69" s="56"/>
      <c r="M69" s="57"/>
    </row>
    <row r="70" spans="2:13" ht="14.25" x14ac:dyDescent="0.2">
      <c r="B70" s="67"/>
      <c r="C70" s="68"/>
      <c r="D70" s="69"/>
      <c r="E70" s="70"/>
      <c r="F70" s="69"/>
      <c r="G70" s="69"/>
      <c r="H70" s="69"/>
      <c r="I70" s="69"/>
      <c r="J70" s="69"/>
      <c r="K70" s="69"/>
      <c r="L70" s="69"/>
      <c r="M70" s="71"/>
    </row>
    <row r="71" spans="2:13" ht="15" x14ac:dyDescent="0.2">
      <c r="B71" s="59" t="s">
        <v>17</v>
      </c>
      <c r="C71" s="60"/>
      <c r="D71" s="60"/>
      <c r="E71" s="60"/>
      <c r="F71" s="60"/>
      <c r="G71" s="61">
        <f>SUM(G49:G68)</f>
        <v>0</v>
      </c>
      <c r="H71" s="61">
        <f>SUM(H49:H68)</f>
        <v>0</v>
      </c>
      <c r="I71" s="61">
        <f>SUM(I49:I68)</f>
        <v>75182383.689999998</v>
      </c>
      <c r="J71" s="61">
        <f>SUM(J49:J68)</f>
        <v>60021329.159999996</v>
      </c>
      <c r="K71" s="61">
        <f>SUM(K49:K68)</f>
        <v>60021329.159999996</v>
      </c>
      <c r="L71" s="62">
        <f>IFERROR(K71/H71,0)</f>
        <v>0</v>
      </c>
      <c r="M71" s="63">
        <f>IFERROR(K71/I71,0)</f>
        <v>0.79834299225582317</v>
      </c>
    </row>
    <row r="72" spans="2:13" ht="14.25" x14ac:dyDescent="0.2">
      <c r="B72" s="40"/>
      <c r="C72" s="36"/>
      <c r="D72" s="43"/>
      <c r="E72" s="58"/>
      <c r="F72" s="43"/>
      <c r="G72" s="43"/>
      <c r="H72" s="43"/>
      <c r="I72" s="43"/>
      <c r="J72" s="43"/>
      <c r="K72" s="43"/>
      <c r="L72" s="43"/>
      <c r="M72" s="44"/>
    </row>
    <row r="73" spans="2:13" ht="15" x14ac:dyDescent="0.2">
      <c r="B73" s="59" t="s">
        <v>18</v>
      </c>
      <c r="C73" s="60"/>
      <c r="D73" s="60"/>
      <c r="E73" s="60"/>
      <c r="F73" s="60"/>
      <c r="G73" s="61">
        <f>+G44+G71</f>
        <v>768593.76</v>
      </c>
      <c r="H73" s="61">
        <f>+H44+H71</f>
        <v>768593.76</v>
      </c>
      <c r="I73" s="61">
        <f>+I44+I71</f>
        <v>78415039.00999999</v>
      </c>
      <c r="J73" s="61">
        <f>+J44+J71</f>
        <v>63243431.189999998</v>
      </c>
      <c r="K73" s="61">
        <f>+K44+K71</f>
        <v>63243431.189999998</v>
      </c>
      <c r="L73" s="62">
        <f>IFERROR(K73/H73,0)</f>
        <v>82.284601412845191</v>
      </c>
      <c r="M73" s="63">
        <f>IFERROR(K73/I73,0)</f>
        <v>0.80652170793328037</v>
      </c>
    </row>
    <row r="74" spans="2:13" ht="14.25" x14ac:dyDescent="0.2">
      <c r="B74" s="67"/>
      <c r="C74" s="68"/>
      <c r="D74" s="68"/>
      <c r="E74" s="72"/>
      <c r="F74" s="68"/>
      <c r="G74" s="68"/>
      <c r="H74" s="68"/>
      <c r="I74" s="68"/>
      <c r="J74" s="68"/>
      <c r="K74" s="68"/>
      <c r="L74" s="68"/>
      <c r="M74" s="73"/>
    </row>
    <row r="75" spans="2:13" ht="12.75" customHeight="1" x14ac:dyDescent="0.25">
      <c r="B75" s="74" t="s">
        <v>19</v>
      </c>
      <c r="C75" s="74"/>
      <c r="D75" s="75"/>
      <c r="E75" s="76"/>
      <c r="F75" s="75"/>
      <c r="G75" s="75"/>
      <c r="H75" s="75"/>
      <c r="I75" s="77"/>
      <c r="J75" s="77"/>
      <c r="K75" s="77"/>
      <c r="L75" s="77"/>
      <c r="M75" s="77"/>
    </row>
    <row r="76" spans="2:13" ht="14.25" x14ac:dyDescent="0.2">
      <c r="B76" s="77"/>
      <c r="C76" s="77"/>
      <c r="D76" s="77"/>
      <c r="E76" s="78"/>
      <c r="F76" s="77"/>
      <c r="G76" s="77"/>
      <c r="H76" s="77"/>
      <c r="I76" s="77"/>
      <c r="J76" s="77"/>
      <c r="K76" s="77"/>
      <c r="L76" s="77"/>
      <c r="M76" s="77"/>
    </row>
    <row r="77" spans="2:13" ht="14.25" x14ac:dyDescent="0.2">
      <c r="B77" s="77"/>
      <c r="C77" s="77"/>
      <c r="D77" s="77"/>
      <c r="E77" s="78"/>
      <c r="F77" s="77"/>
      <c r="G77" s="77"/>
      <c r="H77" s="77"/>
      <c r="I77" s="77"/>
      <c r="J77" s="77"/>
      <c r="K77" s="77"/>
      <c r="L77" s="77"/>
      <c r="M77" s="77"/>
    </row>
    <row r="78" spans="2:13" ht="14.25" x14ac:dyDescent="0.2">
      <c r="B78" s="77"/>
      <c r="C78" s="77"/>
      <c r="D78" s="77"/>
      <c r="E78" s="78"/>
      <c r="F78" s="77"/>
      <c r="G78" s="77"/>
      <c r="H78" s="77"/>
      <c r="I78" s="77"/>
      <c r="J78" s="77"/>
      <c r="K78" s="77"/>
      <c r="L78" s="77"/>
      <c r="M78" s="77"/>
    </row>
    <row r="79" spans="2:13" ht="15" x14ac:dyDescent="0.2">
      <c r="B79" s="77"/>
      <c r="C79" s="77"/>
      <c r="D79" s="79"/>
      <c r="E79" s="78"/>
      <c r="F79" s="80"/>
      <c r="G79" s="77"/>
      <c r="H79" s="81" t="s">
        <v>103</v>
      </c>
      <c r="I79" s="77" t="s">
        <v>102</v>
      </c>
      <c r="J79" s="77"/>
      <c r="K79" s="77"/>
      <c r="L79" s="77"/>
      <c r="M79" s="77"/>
    </row>
    <row r="80" spans="2:13" ht="15" x14ac:dyDescent="0.2">
      <c r="B80" s="77"/>
      <c r="C80" s="77"/>
      <c r="D80" s="82" t="s">
        <v>98</v>
      </c>
      <c r="E80" s="78"/>
      <c r="F80" s="80"/>
      <c r="G80" s="77"/>
      <c r="H80" s="80" t="s">
        <v>100</v>
      </c>
      <c r="I80" s="77"/>
      <c r="J80" s="77"/>
      <c r="K80" s="77"/>
      <c r="L80" s="77"/>
      <c r="M80" s="77"/>
    </row>
    <row r="81" spans="2:13" ht="15" x14ac:dyDescent="0.2">
      <c r="B81" s="77"/>
      <c r="C81" s="77"/>
      <c r="D81" s="82" t="s">
        <v>99</v>
      </c>
      <c r="E81" s="78"/>
      <c r="F81" s="80"/>
      <c r="G81" s="77"/>
      <c r="H81" s="80" t="s">
        <v>101</v>
      </c>
      <c r="I81" s="77"/>
      <c r="J81" s="77"/>
      <c r="K81" s="77"/>
      <c r="L81" s="77"/>
      <c r="M81" s="77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73:F73"/>
    <mergeCell ref="K3:K5"/>
    <mergeCell ref="L3:M3"/>
    <mergeCell ref="L4:L5"/>
    <mergeCell ref="M4:M5"/>
    <mergeCell ref="B6:D6"/>
    <mergeCell ref="J6:K6"/>
    <mergeCell ref="C7:D7"/>
    <mergeCell ref="B44:F44"/>
    <mergeCell ref="B46:D46"/>
    <mergeCell ref="C47:D47"/>
    <mergeCell ref="B71:F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Egresos</cp:lastModifiedBy>
  <dcterms:created xsi:type="dcterms:W3CDTF">2020-08-06T19:52:58Z</dcterms:created>
  <dcterms:modified xsi:type="dcterms:W3CDTF">2021-03-21T05:18:31Z</dcterms:modified>
</cp:coreProperties>
</file>